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'2_VSAFAS_2p (2)'!$A$1:$G$102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<sst xmlns="http://schemas.openxmlformats.org/spreadsheetml/2006/main" count="173" uniqueCount="140">
  <si>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</si>
  <si>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</si>
  <si>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</si>
  <si>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Velžio gimnazija</t>
  </si>
  <si>
    <t>(viešojo sektoriaus subjekto arba viešojo sektoriaus subjektų grupės pavadinimas)</t>
  </si>
  <si>
    <t>190398779 Žemdirbių g. 15, Velžys, LT-38125 Panevėžio r.</t>
  </si>
  <si>
    <t>(viešojo sektoriaus subjekto, parengusio finansinės būklės ataskaitą (konsoliduotąją finansinės būklės ataskaitą), kodas, adresas)</t>
  </si>
  <si>
    <t>FINANSINĖS BŪKLĖS ATASKAITA</t>
  </si>
  <si>
    <t>2021 m. kovo 31 d.</t>
  </si>
  <si>
    <t>2021 m. balandžio 1 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</si>
  <si>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</si>
  <si>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</si>
  <si>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</si>
  <si>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</si>
  <si>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</si>
  <si>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</si>
  <si>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</si>
  <si>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</si>
  <si>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</si>
  <si>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</si>
  <si>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</si>
  <si>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</si>
  <si>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</si>
  <si>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</si>
  <si>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</si>
  <si>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</si>
  <si>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</si>
  <si>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</si>
  <si>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</si>
  <si>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</si>
  <si>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</si>
  <si>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</si>
  <si>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</si>
  <si>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</si>
  <si>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</si>
  <si>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</si>
  <si>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</si>
  <si>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</si>
  <si>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</si>
  <si>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</si>
  <si>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</si>
  <si>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</si>
  <si>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</si>
  <si>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</si>
  <si>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</si>
  <si>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</si>
  <si>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</si>
  <si>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</si>
  <si>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</si>
  <si>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</si>
  <si>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</si>
  <si>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</si>
  <si>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</si>
  <si>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</si>
  <si>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</si>
  <si>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</si>
  <si>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</si>
  <si>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</si>
  <si>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</si>
  <si>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</si>
  <si>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</si>
  <si>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</si>
  <si>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</si>
  <si>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</si>
  <si>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</si>
  <si>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</si>
  <si>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</si>
  <si>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</si>
  <si>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</si>
  <si>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</si>
  <si>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</si>
  <si>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</si>
  <si>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</si>
  <si>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</si>
  <si>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</si>
  <si>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</si>
  <si>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</si>
  <si>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</si>
  <si>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</si>
  <si>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</si>
  <si>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</si>
  <si>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</si>
  <si>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</si>
  <si>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</si>
  <si>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</si>
  <si>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</si>
  <si>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</si>
  <si>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</si>
  <si>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</si>
  <si>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</si>
  <si>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</si>
  <si>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</si>
  <si>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</si>
  <si>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</si>
  <si>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</si>
  <si>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</si>
  <si>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</si>
  <si>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</si>
  <si>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</si>
  <si>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</si>
  <si>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</si>
  <si>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</si>
  <si>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</si>
  <si>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</si>
  <si>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</si>
  <si>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</si>
  <si>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</si>
  <si>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</si>
  <si>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</si>
  <si>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</si>
  <si>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</si>
  <si>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</si>
  <si>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</si>
  <si>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</si>
  <si>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</si>
  <si>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</si>
  <si>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</si>
  <si>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</si>
  <si>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</si>
  <si>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</si>
  <si>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</si>
  <si>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</si>
  <si>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</si>
  <si>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</si>
  <si>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</si>
  <si>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</si>
  <si>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</si>
  <si>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</si>
  <si>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</si>
  <si>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</si>
  <si>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</si>
  <si>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</si>
  <si>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</si>
  <si>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</si>
  <si>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</si>
  <si>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vadovas arba jo įgaliotas administracijos vadovas)                               (parašas)</t>
  </si>
  <si>
    <t>(vardas ir pavardė)</t>
  </si>
  <si>
    <t>Vyr. buhalterė</t>
  </si>
  <si>
    <t>Asta Nemeikšienė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</si>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</sst>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4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25" sqref="F25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F21+F27+F38+F39</f>
        <v>1946976.17</v>
      </c>
      <c r="G20" s="35">
        <f>G21+G27+G38+G39</f>
        <v>1967326.52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F22+F23+F24+F25+F26</f>
        <v>1545.81</v>
      </c>
      <c r="G21" s="35">
        <f>G22+G23+G24+G25+G26</f>
        <v>2473.32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45">
        <v>0</v>
      </c>
      <c r="G22" s="45">
        <v>0</v>
      </c>
    </row>
    <row r="23" spans="1:7" s="11" customFormat="1" ht="12.75" customHeight="1">
      <c r="A23" s="40" t="s">
        <v>23</v>
      </c>
      <c r="B23" s="41"/>
      <c r="C23" s="42" t="s">
        <v>24</v>
      </c>
      <c r="D23" s="46"/>
      <c r="E23" s="47"/>
      <c r="F23" s="45">
        <v>1545.81</v>
      </c>
      <c r="G23" s="45">
        <v>2473.32</v>
      </c>
    </row>
    <row r="24" spans="1:7" s="11" customFormat="1" ht="12.75" customHeight="1">
      <c r="A24" s="40" t="s">
        <v>25</v>
      </c>
      <c r="B24" s="41"/>
      <c r="C24" s="42" t="s">
        <v>26</v>
      </c>
      <c r="D24" s="46"/>
      <c r="E24" s="47"/>
      <c r="F24" s="45">
        <v>0</v>
      </c>
      <c r="G24" s="45">
        <v>0</v>
      </c>
    </row>
    <row r="25" spans="1:7" s="11" customFormat="1" ht="12.75" customHeight="1">
      <c r="A25" s="40" t="s">
        <v>27</v>
      </c>
      <c r="B25" s="41"/>
      <c r="C25" s="42" t="s">
        <v>28</v>
      </c>
      <c r="D25" s="46"/>
      <c r="E25" s="48"/>
      <c r="F25" s="45">
        <v>0</v>
      </c>
      <c r="G25" s="45">
        <v>0</v>
      </c>
    </row>
    <row r="26" spans="1:7" s="11" customFormat="1" ht="12.75" customHeight="1">
      <c r="A26" s="40" t="s">
        <v>29</v>
      </c>
      <c r="B26" s="41"/>
      <c r="C26" s="49" t="s">
        <v>30</v>
      </c>
      <c r="D26" s="43"/>
      <c r="E26" s="48"/>
      <c r="F26" s="45">
        <v>0</v>
      </c>
      <c r="G26" s="45">
        <v>0</v>
      </c>
    </row>
    <row r="27" spans="1:7" s="11" customFormat="1" ht="12.75" customHeight="1">
      <c r="A27" s="50" t="s">
        <v>31</v>
      </c>
      <c r="B27" s="51" t="s">
        <v>32</v>
      </c>
      <c r="C27" s="52"/>
      <c r="D27" s="53"/>
      <c r="E27" s="48"/>
      <c r="F27" s="35">
        <f>F28+F29+F30+F31+F32+F33+F34+F35+F36+F37</f>
        <v>1945430.3599999999</v>
      </c>
      <c r="G27" s="35">
        <f>G28+G29+G30+G31+G32+G33+G34+G35+G36+G37</f>
        <v>1964853.2</v>
      </c>
    </row>
    <row r="28" spans="1:7" s="11" customFormat="1" ht="12.75" customHeight="1">
      <c r="A28" s="40" t="s">
        <v>33</v>
      </c>
      <c r="B28" s="41"/>
      <c r="C28" s="42" t="s">
        <v>34</v>
      </c>
      <c r="D28" s="46"/>
      <c r="E28" s="47"/>
      <c r="F28" s="45">
        <v>0</v>
      </c>
      <c r="G28" s="45">
        <v>0</v>
      </c>
    </row>
    <row r="29" spans="1:7" s="11" customFormat="1" ht="12.75" customHeight="1">
      <c r="A29" s="40" t="s">
        <v>35</v>
      </c>
      <c r="B29" s="41"/>
      <c r="C29" s="42" t="s">
        <v>36</v>
      </c>
      <c r="D29" s="46"/>
      <c r="E29" s="47"/>
      <c r="F29" s="45">
        <v>1809787.95</v>
      </c>
      <c r="G29" s="45">
        <v>1819231.16</v>
      </c>
    </row>
    <row r="30" spans="1:7" s="11" customFormat="1" ht="12.75" customHeight="1">
      <c r="A30" s="40" t="s">
        <v>37</v>
      </c>
      <c r="B30" s="41"/>
      <c r="C30" s="42" t="s">
        <v>38</v>
      </c>
      <c r="D30" s="46"/>
      <c r="E30" s="47"/>
      <c r="F30" s="45">
        <v>18114.34</v>
      </c>
      <c r="G30" s="45">
        <v>18824.29</v>
      </c>
    </row>
    <row r="31" spans="1:7" s="11" customFormat="1" ht="12.75" customHeight="1">
      <c r="A31" s="40" t="s">
        <v>39</v>
      </c>
      <c r="B31" s="41"/>
      <c r="C31" s="42" t="s">
        <v>40</v>
      </c>
      <c r="D31" s="46"/>
      <c r="E31" s="47"/>
      <c r="F31" s="45">
        <v>0</v>
      </c>
      <c r="G31" s="45">
        <v>0</v>
      </c>
    </row>
    <row r="32" spans="1:7" s="11" customFormat="1" ht="12.75" customHeight="1">
      <c r="A32" s="40" t="s">
        <v>41</v>
      </c>
      <c r="B32" s="41"/>
      <c r="C32" s="42" t="s">
        <v>42</v>
      </c>
      <c r="D32" s="46"/>
      <c r="E32" s="47"/>
      <c r="F32" s="45">
        <v>27892.18</v>
      </c>
      <c r="G32" s="45">
        <v>29439.25</v>
      </c>
    </row>
    <row r="33" spans="1:7" s="11" customFormat="1" ht="12.75" customHeight="1">
      <c r="A33" s="40" t="s">
        <v>43</v>
      </c>
      <c r="B33" s="41"/>
      <c r="C33" s="42" t="s">
        <v>44</v>
      </c>
      <c r="D33" s="46"/>
      <c r="E33" s="47"/>
      <c r="F33" s="45">
        <v>33900.42</v>
      </c>
      <c r="G33" s="45">
        <v>37135.11</v>
      </c>
    </row>
    <row r="34" spans="1:7" s="11" customFormat="1" ht="12.75" customHeight="1">
      <c r="A34" s="40" t="s">
        <v>45</v>
      </c>
      <c r="B34" s="41"/>
      <c r="C34" s="42" t="s">
        <v>46</v>
      </c>
      <c r="D34" s="46"/>
      <c r="E34" s="47"/>
      <c r="F34" s="45">
        <v>0</v>
      </c>
      <c r="G34" s="45">
        <v>0</v>
      </c>
    </row>
    <row r="35" spans="1:7" s="11" customFormat="1" ht="12.75" customHeight="1">
      <c r="A35" s="40" t="s">
        <v>47</v>
      </c>
      <c r="B35" s="41"/>
      <c r="C35" s="42" t="s">
        <v>48</v>
      </c>
      <c r="D35" s="46"/>
      <c r="E35" s="47"/>
      <c r="F35" s="45">
        <v>25052.9</v>
      </c>
      <c r="G35" s="45">
        <v>27742.01</v>
      </c>
    </row>
    <row r="36" spans="1:7" s="11" customFormat="1" ht="12.75" customHeight="1">
      <c r="A36" s="40" t="s">
        <v>49</v>
      </c>
      <c r="B36" s="41"/>
      <c r="C36" s="42" t="s">
        <v>50</v>
      </c>
      <c r="D36" s="46"/>
      <c r="E36" s="47"/>
      <c r="F36" s="45">
        <v>30682.57</v>
      </c>
      <c r="G36" s="45">
        <v>32481.38</v>
      </c>
    </row>
    <row r="37" spans="1:7" s="11" customFormat="1" ht="12.75" customHeight="1">
      <c r="A37" s="40" t="s">
        <v>51</v>
      </c>
      <c r="B37" s="41"/>
      <c r="C37" s="42" t="s">
        <v>52</v>
      </c>
      <c r="D37" s="46"/>
      <c r="E37" s="48"/>
      <c r="F37" s="45">
        <v>0</v>
      </c>
      <c r="G37" s="45">
        <v>0</v>
      </c>
    </row>
    <row r="38" spans="1:7" s="11" customFormat="1" ht="12.75" customHeight="1">
      <c r="A38" s="36" t="s">
        <v>53</v>
      </c>
      <c r="B38" s="54" t="s">
        <v>54</v>
      </c>
      <c r="C38" s="54"/>
      <c r="D38" s="48"/>
      <c r="E38" s="48"/>
      <c r="F38" s="45">
        <v>0</v>
      </c>
      <c r="G38" s="45">
        <v>0</v>
      </c>
    </row>
    <row r="39" spans="1:7" s="11" customFormat="1" ht="12.75" customHeight="1">
      <c r="A39" s="36" t="s">
        <v>55</v>
      </c>
      <c r="B39" s="54" t="s">
        <v>56</v>
      </c>
      <c r="C39" s="54"/>
      <c r="D39" s="48"/>
      <c r="E39" s="47"/>
      <c r="F39" s="45">
        <v>0</v>
      </c>
      <c r="G39" s="45">
        <v>0</v>
      </c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7"/>
      <c r="F40" s="45">
        <v>0</v>
      </c>
      <c r="G40" s="45">
        <v>0</v>
      </c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8"/>
      <c r="F41" s="35">
        <f>F42+F48+F49+F56+F57</f>
        <v>328153.81999999995</v>
      </c>
      <c r="G41" s="35">
        <f>G42+G48+G49+G56+G57</f>
        <v>207746.37</v>
      </c>
    </row>
    <row r="42" spans="1:7" s="11" customFormat="1" ht="12.75" customHeight="1">
      <c r="A42" s="36" t="s">
        <v>19</v>
      </c>
      <c r="B42" s="37" t="s">
        <v>61</v>
      </c>
      <c r="C42" s="55"/>
      <c r="D42" s="56"/>
      <c r="E42" s="48"/>
      <c r="F42" s="35">
        <f>F43+F44+F45+F46+F47</f>
        <v>318.43</v>
      </c>
      <c r="G42" s="35">
        <f>G43+G44+G45+G46+G47</f>
        <v>350.8</v>
      </c>
    </row>
    <row r="43" spans="1:7" s="11" customFormat="1" ht="12.75" customHeight="1">
      <c r="A43" s="40" t="s">
        <v>21</v>
      </c>
      <c r="B43" s="41"/>
      <c r="C43" s="42" t="s">
        <v>62</v>
      </c>
      <c r="D43" s="46"/>
      <c r="E43" s="47"/>
      <c r="F43" s="45">
        <v>0</v>
      </c>
      <c r="G43" s="45">
        <v>0</v>
      </c>
    </row>
    <row r="44" spans="1:7" s="11" customFormat="1" ht="12.75" customHeight="1">
      <c r="A44" s="40" t="s">
        <v>23</v>
      </c>
      <c r="B44" s="41"/>
      <c r="C44" s="42" t="s">
        <v>63</v>
      </c>
      <c r="D44" s="46"/>
      <c r="E44" s="47"/>
      <c r="F44" s="45">
        <v>318.43</v>
      </c>
      <c r="G44" s="45">
        <v>350.8</v>
      </c>
    </row>
    <row r="45" spans="1:7" s="11" customFormat="1" ht="12.75" customHeight="1">
      <c r="A45" s="40" t="s">
        <v>25</v>
      </c>
      <c r="B45" s="41"/>
      <c r="C45" s="42" t="s">
        <v>64</v>
      </c>
      <c r="D45" s="46"/>
      <c r="E45" s="47"/>
      <c r="F45" s="45">
        <v>0</v>
      </c>
      <c r="G45" s="45">
        <v>0</v>
      </c>
    </row>
    <row r="46" spans="1:7" s="11" customFormat="1" ht="12.75" customHeight="1">
      <c r="A46" s="40" t="s">
        <v>27</v>
      </c>
      <c r="B46" s="41"/>
      <c r="C46" s="42" t="s">
        <v>65</v>
      </c>
      <c r="D46" s="46"/>
      <c r="E46" s="47"/>
      <c r="F46" s="45">
        <v>0</v>
      </c>
      <c r="G46" s="45">
        <v>0</v>
      </c>
    </row>
    <row r="47" spans="1:256" s="11" customFormat="1" ht="12.75" customHeight="1">
      <c r="A47" s="40" t="s">
        <v>29</v>
      </c>
      <c r="B47" s="32"/>
      <c r="C47" s="57" t="s">
        <v>66</v>
      </c>
      <c r="D47" s="58"/>
      <c r="E47" s="47"/>
      <c r="F47" s="45">
        <v>0</v>
      </c>
      <c r="G47" s="45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9" t="s">
        <v>67</v>
      </c>
      <c r="C48" s="60"/>
      <c r="D48" s="61"/>
      <c r="E48" s="48"/>
      <c r="F48" s="45">
        <v>1492.23</v>
      </c>
      <c r="G48" s="45">
        <v>1830.39</v>
      </c>
    </row>
    <row r="49" spans="1:7" s="11" customFormat="1" ht="12.75" customHeight="1">
      <c r="A49" s="36" t="s">
        <v>53</v>
      </c>
      <c r="B49" s="37" t="s">
        <v>68</v>
      </c>
      <c r="C49" s="55"/>
      <c r="D49" s="56"/>
      <c r="E49" s="48"/>
      <c r="F49" s="35">
        <f>F50+F51+F52+F53+F54+F55</f>
        <v>207812.31999999998</v>
      </c>
      <c r="G49" s="35">
        <f>G50+G51+G52+G53+G54+G55</f>
        <v>76087.12</v>
      </c>
    </row>
    <row r="50" spans="1:7" s="11" customFormat="1" ht="12.75" customHeight="1">
      <c r="A50" s="40" t="s">
        <v>69</v>
      </c>
      <c r="B50" s="55"/>
      <c r="C50" s="62" t="s">
        <v>70</v>
      </c>
      <c r="D50" s="63"/>
      <c r="E50" s="48"/>
      <c r="F50" s="45">
        <v>0</v>
      </c>
      <c r="G50" s="45">
        <v>0</v>
      </c>
    </row>
    <row r="51" spans="1:7" s="11" customFormat="1" ht="12.75" customHeight="1">
      <c r="A51" s="64" t="s">
        <v>71</v>
      </c>
      <c r="B51" s="41"/>
      <c r="C51" s="42" t="s">
        <v>72</v>
      </c>
      <c r="D51" s="49"/>
      <c r="E51" s="65"/>
      <c r="F51" s="66">
        <v>0</v>
      </c>
      <c r="G51" s="66">
        <v>0</v>
      </c>
    </row>
    <row r="52" spans="1:7" s="11" customFormat="1" ht="12.75" customHeight="1">
      <c r="A52" s="40" t="s">
        <v>73</v>
      </c>
      <c r="B52" s="41"/>
      <c r="C52" s="42" t="s">
        <v>74</v>
      </c>
      <c r="D52" s="46"/>
      <c r="E52" s="48"/>
      <c r="F52" s="45">
        <v>0</v>
      </c>
      <c r="G52" s="45">
        <v>0</v>
      </c>
    </row>
    <row r="53" spans="1:256" s="11" customFormat="1" ht="12.75" customHeight="1">
      <c r="A53" s="40" t="s">
        <v>75</v>
      </c>
      <c r="B53" s="41"/>
      <c r="C53" s="57" t="s">
        <v>76</v>
      </c>
      <c r="D53" s="58"/>
      <c r="E53" s="48"/>
      <c r="F53" s="45">
        <v>0</v>
      </c>
      <c r="G53" s="45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6"/>
      <c r="E54" s="48"/>
      <c r="F54" s="45">
        <v>207573.11</v>
      </c>
      <c r="G54" s="45">
        <v>75724.22</v>
      </c>
    </row>
    <row r="55" spans="1:7" s="11" customFormat="1" ht="12.75" customHeight="1">
      <c r="A55" s="40" t="s">
        <v>79</v>
      </c>
      <c r="B55" s="41"/>
      <c r="C55" s="42" t="s">
        <v>80</v>
      </c>
      <c r="D55" s="46"/>
      <c r="E55" s="48"/>
      <c r="F55" s="45">
        <v>239.21</v>
      </c>
      <c r="G55" s="45">
        <v>362.9</v>
      </c>
    </row>
    <row r="56" spans="1:7" s="11" customFormat="1" ht="12.75" customHeight="1">
      <c r="A56" s="36" t="s">
        <v>55</v>
      </c>
      <c r="B56" s="54" t="s">
        <v>81</v>
      </c>
      <c r="C56" s="54"/>
      <c r="D56" s="48"/>
      <c r="E56" s="48"/>
      <c r="F56" s="45">
        <v>0</v>
      </c>
      <c r="G56" s="45">
        <v>0</v>
      </c>
    </row>
    <row r="57" spans="1:7" s="11" customFormat="1" ht="12.75" customHeight="1">
      <c r="A57" s="36" t="s">
        <v>82</v>
      </c>
      <c r="B57" s="54" t="s">
        <v>83</v>
      </c>
      <c r="C57" s="54"/>
      <c r="D57" s="48"/>
      <c r="E57" s="48"/>
      <c r="F57" s="45">
        <v>118530.84</v>
      </c>
      <c r="G57" s="45">
        <v>129478.06</v>
      </c>
    </row>
    <row r="58" spans="1:7" s="11" customFormat="1" ht="12.75" customHeight="1">
      <c r="A58" s="36"/>
      <c r="B58" s="51" t="s">
        <v>84</v>
      </c>
      <c r="C58" s="52"/>
      <c r="D58" s="53"/>
      <c r="E58" s="48"/>
      <c r="F58" s="35">
        <f>F20+F40+F41</f>
        <v>2275129.9899999998</v>
      </c>
      <c r="G58" s="35">
        <f>G20+G40+G41</f>
        <v>2175072.89</v>
      </c>
    </row>
    <row r="59" spans="1:7" s="11" customFormat="1" ht="12.75" customHeight="1">
      <c r="A59" s="30" t="s">
        <v>85</v>
      </c>
      <c r="B59" s="31" t="s">
        <v>86</v>
      </c>
      <c r="C59" s="31"/>
      <c r="D59" s="67"/>
      <c r="E59" s="48"/>
      <c r="F59" s="35">
        <f>F60+F61+F62+F63</f>
        <v>2067294.67</v>
      </c>
      <c r="G59" s="35">
        <f>G60+G61+G62+G63</f>
        <v>2098681.39</v>
      </c>
    </row>
    <row r="60" spans="1:7" s="11" customFormat="1" ht="12.75" customHeight="1">
      <c r="A60" s="36" t="s">
        <v>19</v>
      </c>
      <c r="B60" s="54" t="s">
        <v>87</v>
      </c>
      <c r="C60" s="54"/>
      <c r="D60" s="48"/>
      <c r="E60" s="48"/>
      <c r="F60" s="45">
        <v>41608.78</v>
      </c>
      <c r="G60" s="45">
        <v>44780.36</v>
      </c>
    </row>
    <row r="61" spans="1:7" s="11" customFormat="1" ht="12.75" customHeight="1">
      <c r="A61" s="50" t="s">
        <v>31</v>
      </c>
      <c r="B61" s="51" t="s">
        <v>88</v>
      </c>
      <c r="C61" s="52"/>
      <c r="D61" s="53"/>
      <c r="E61" s="68"/>
      <c r="F61" s="69">
        <v>1852602.04</v>
      </c>
      <c r="G61" s="69">
        <v>1865356.87</v>
      </c>
    </row>
    <row r="62" spans="1:256" s="11" customFormat="1" ht="12.75" customHeight="1">
      <c r="A62" s="36" t="s">
        <v>53</v>
      </c>
      <c r="B62" s="70" t="s">
        <v>89</v>
      </c>
      <c r="C62" s="57"/>
      <c r="D62" s="58"/>
      <c r="E62" s="48"/>
      <c r="F62" s="45">
        <v>165340.17</v>
      </c>
      <c r="G62" s="45">
        <v>180800.48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4" t="s">
        <v>91</v>
      </c>
      <c r="C63" s="41"/>
      <c r="D63" s="34"/>
      <c r="E63" s="48"/>
      <c r="F63" s="45">
        <v>7743.68</v>
      </c>
      <c r="G63" s="45">
        <v>7743.68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8"/>
      <c r="F64" s="35">
        <f>F65+F69</f>
        <v>207126.71000000002</v>
      </c>
      <c r="G64" s="35">
        <f>G65+G69</f>
        <v>75428.91</v>
      </c>
    </row>
    <row r="65" spans="1:7" s="11" customFormat="1" ht="12.75" customHeight="1">
      <c r="A65" s="36" t="s">
        <v>19</v>
      </c>
      <c r="B65" s="37" t="s">
        <v>94</v>
      </c>
      <c r="C65" s="55"/>
      <c r="D65" s="56"/>
      <c r="E65" s="48"/>
      <c r="F65" s="35">
        <f>F66+F67+F68</f>
        <v>11635.97</v>
      </c>
      <c r="G65" s="35">
        <f>G66+G67+G68</f>
        <v>0</v>
      </c>
    </row>
    <row r="66" spans="1:7" s="11" customFormat="1" ht="12.75" customHeight="1">
      <c r="A66" s="40" t="s">
        <v>21</v>
      </c>
      <c r="B66" s="71"/>
      <c r="C66" s="42" t="s">
        <v>95</v>
      </c>
      <c r="D66" s="72"/>
      <c r="E66" s="48"/>
      <c r="F66" s="45">
        <v>0</v>
      </c>
      <c r="G66" s="45">
        <v>0</v>
      </c>
    </row>
    <row r="67" spans="1:7" s="11" customFormat="1" ht="12.75" customHeight="1">
      <c r="A67" s="40" t="s">
        <v>23</v>
      </c>
      <c r="B67" s="41"/>
      <c r="C67" s="42" t="s">
        <v>96</v>
      </c>
      <c r="D67" s="46"/>
      <c r="E67" s="48"/>
      <c r="F67" s="45">
        <v>11635.97</v>
      </c>
      <c r="G67" s="45">
        <v>0</v>
      </c>
    </row>
    <row r="68" spans="1:7" s="11" customFormat="1" ht="12.75" customHeight="1">
      <c r="A68" s="40" t="s">
        <v>97</v>
      </c>
      <c r="B68" s="41"/>
      <c r="C68" s="42" t="s">
        <v>98</v>
      </c>
      <c r="D68" s="46"/>
      <c r="E68" s="47"/>
      <c r="F68" s="45">
        <v>0</v>
      </c>
      <c r="G68" s="45">
        <v>0</v>
      </c>
    </row>
    <row r="69" spans="1:7" s="11" customFormat="1" ht="12.75" customHeight="1">
      <c r="A69" s="36" t="s">
        <v>31</v>
      </c>
      <c r="B69" s="51" t="s">
        <v>99</v>
      </c>
      <c r="C69" s="52"/>
      <c r="D69" s="53"/>
      <c r="E69" s="48"/>
      <c r="F69" s="35">
        <f>F70+F71+F72+F73+F74+F75+F78+F79+F80+F81+F82+F83</f>
        <v>195490.74000000002</v>
      </c>
      <c r="G69" s="35">
        <f>G70+G71+G72+G73+G74+G75+G78+G79+G80+G81+G82+G83</f>
        <v>75428.91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8"/>
      <c r="F70" s="45">
        <v>0</v>
      </c>
      <c r="G70" s="45">
        <v>0</v>
      </c>
    </row>
    <row r="71" spans="1:7" s="11" customFormat="1" ht="12.75" customHeight="1">
      <c r="A71" s="40" t="s">
        <v>35</v>
      </c>
      <c r="B71" s="71"/>
      <c r="C71" s="42" t="s">
        <v>101</v>
      </c>
      <c r="D71" s="72"/>
      <c r="E71" s="48"/>
      <c r="F71" s="45">
        <v>0</v>
      </c>
      <c r="G71" s="45">
        <v>0</v>
      </c>
    </row>
    <row r="72" spans="1:7" s="11" customFormat="1" ht="12.75" customHeight="1">
      <c r="A72" s="40" t="s">
        <v>37</v>
      </c>
      <c r="B72" s="71"/>
      <c r="C72" s="42" t="s">
        <v>102</v>
      </c>
      <c r="D72" s="72"/>
      <c r="E72" s="48"/>
      <c r="F72" s="45">
        <v>0</v>
      </c>
      <c r="G72" s="45">
        <v>0</v>
      </c>
    </row>
    <row r="73" spans="1:7" s="11" customFormat="1" ht="12.75" customHeight="1">
      <c r="A73" s="73" t="s">
        <v>39</v>
      </c>
      <c r="B73" s="55"/>
      <c r="C73" s="74" t="s">
        <v>103</v>
      </c>
      <c r="D73" s="63"/>
      <c r="E73" s="48"/>
      <c r="F73" s="45">
        <v>0</v>
      </c>
      <c r="G73" s="45">
        <v>0</v>
      </c>
    </row>
    <row r="74" spans="1:7" s="11" customFormat="1" ht="12.75" customHeight="1">
      <c r="A74" s="36" t="s">
        <v>41</v>
      </c>
      <c r="B74" s="49"/>
      <c r="C74" s="49" t="s">
        <v>104</v>
      </c>
      <c r="D74" s="43"/>
      <c r="E74" s="43"/>
      <c r="F74" s="45">
        <v>0</v>
      </c>
      <c r="G74" s="45">
        <v>0</v>
      </c>
    </row>
    <row r="75" spans="1:7" s="11" customFormat="1" ht="12.75" customHeight="1">
      <c r="A75" s="75" t="s">
        <v>43</v>
      </c>
      <c r="B75" s="52"/>
      <c r="C75" s="76" t="s">
        <v>105</v>
      </c>
      <c r="D75" s="77"/>
      <c r="E75" s="48"/>
      <c r="F75" s="35">
        <f>F76+F77</f>
        <v>0</v>
      </c>
      <c r="G75" s="35">
        <f>G76+G77</f>
        <v>0</v>
      </c>
    </row>
    <row r="76" spans="1:7" s="11" customFormat="1" ht="12.75" customHeight="1">
      <c r="A76" s="40" t="s">
        <v>106</v>
      </c>
      <c r="B76" s="41"/>
      <c r="C76" s="49"/>
      <c r="D76" s="46" t="s">
        <v>107</v>
      </c>
      <c r="E76" s="48"/>
      <c r="F76" s="45">
        <v>0</v>
      </c>
      <c r="G76" s="45">
        <v>0</v>
      </c>
    </row>
    <row r="77" spans="1:7" s="11" customFormat="1" ht="12.75" customHeight="1">
      <c r="A77" s="40" t="s">
        <v>108</v>
      </c>
      <c r="B77" s="41"/>
      <c r="C77" s="49"/>
      <c r="D77" s="46" t="s">
        <v>109</v>
      </c>
      <c r="E77" s="47"/>
      <c r="F77" s="45">
        <v>0</v>
      </c>
      <c r="G77" s="45">
        <v>0</v>
      </c>
    </row>
    <row r="78" spans="1:7" s="11" customFormat="1" ht="12.75" customHeight="1">
      <c r="A78" s="40" t="s">
        <v>45</v>
      </c>
      <c r="B78" s="60"/>
      <c r="C78" s="78" t="s">
        <v>110</v>
      </c>
      <c r="D78" s="79"/>
      <c r="E78" s="47"/>
      <c r="F78" s="45">
        <v>0</v>
      </c>
      <c r="G78" s="45">
        <v>0</v>
      </c>
    </row>
    <row r="79" spans="1:7" s="11" customFormat="1" ht="12.75" customHeight="1">
      <c r="A79" s="40" t="s">
        <v>47</v>
      </c>
      <c r="B79" s="71"/>
      <c r="C79" s="42" t="s">
        <v>111</v>
      </c>
      <c r="D79" s="72"/>
      <c r="E79" s="48"/>
      <c r="F79" s="45">
        <v>0</v>
      </c>
      <c r="G79" s="45">
        <v>0</v>
      </c>
    </row>
    <row r="80" spans="1:7" s="11" customFormat="1" ht="12.75" customHeight="1">
      <c r="A80" s="40" t="s">
        <v>49</v>
      </c>
      <c r="B80" s="41"/>
      <c r="C80" s="42" t="s">
        <v>112</v>
      </c>
      <c r="D80" s="46"/>
      <c r="E80" s="48"/>
      <c r="F80" s="45">
        <v>17073.02</v>
      </c>
      <c r="G80" s="45">
        <v>10339.76</v>
      </c>
    </row>
    <row r="81" spans="1:7" s="11" customFormat="1" ht="12.75" customHeight="1">
      <c r="A81" s="40" t="s">
        <v>51</v>
      </c>
      <c r="B81" s="41"/>
      <c r="C81" s="42" t="s">
        <v>113</v>
      </c>
      <c r="D81" s="46"/>
      <c r="E81" s="48"/>
      <c r="F81" s="45">
        <v>113328.57</v>
      </c>
      <c r="G81" s="45">
        <v>0</v>
      </c>
    </row>
    <row r="82" spans="1:7" s="11" customFormat="1" ht="12.75" customHeight="1">
      <c r="A82" s="40" t="s">
        <v>114</v>
      </c>
      <c r="B82" s="41"/>
      <c r="C82" s="42" t="s">
        <v>115</v>
      </c>
      <c r="D82" s="46"/>
      <c r="E82" s="48"/>
      <c r="F82" s="45">
        <v>65089.15</v>
      </c>
      <c r="G82" s="45">
        <v>65089.15</v>
      </c>
    </row>
    <row r="83" spans="1:7" s="11" customFormat="1" ht="12.75" customHeight="1">
      <c r="A83" s="40" t="s">
        <v>116</v>
      </c>
      <c r="B83" s="41"/>
      <c r="C83" s="42" t="s">
        <v>117</v>
      </c>
      <c r="D83" s="46"/>
      <c r="E83" s="47"/>
      <c r="F83" s="45">
        <v>0</v>
      </c>
      <c r="G83" s="45">
        <v>0</v>
      </c>
    </row>
    <row r="84" spans="1:7" s="11" customFormat="1" ht="12.75" customHeight="1">
      <c r="A84" s="30" t="s">
        <v>118</v>
      </c>
      <c r="B84" s="80" t="s">
        <v>119</v>
      </c>
      <c r="C84" s="81"/>
      <c r="D84" s="82"/>
      <c r="E84" s="47"/>
      <c r="F84" s="35">
        <f>F85+F86+F89+F90</f>
        <v>708.61</v>
      </c>
      <c r="G84" s="35">
        <f>G85+G86+G89+G90</f>
        <v>962.5899999999999</v>
      </c>
    </row>
    <row r="85" spans="1:7" s="11" customFormat="1" ht="12.75" customHeight="1">
      <c r="A85" s="36" t="s">
        <v>19</v>
      </c>
      <c r="B85" s="54" t="s">
        <v>120</v>
      </c>
      <c r="C85" s="41"/>
      <c r="D85" s="34"/>
      <c r="E85" s="47"/>
      <c r="F85" s="45">
        <v>0</v>
      </c>
      <c r="G85" s="45">
        <v>0</v>
      </c>
    </row>
    <row r="86" spans="1:7" s="11" customFormat="1" ht="12.75" customHeight="1">
      <c r="A86" s="36" t="s">
        <v>31</v>
      </c>
      <c r="B86" s="37" t="s">
        <v>121</v>
      </c>
      <c r="C86" s="55"/>
      <c r="D86" s="56"/>
      <c r="E86" s="48"/>
      <c r="F86" s="35">
        <f>F87+F88</f>
        <v>0</v>
      </c>
      <c r="G86" s="35">
        <f>G87+G88</f>
        <v>0</v>
      </c>
    </row>
    <row r="87" spans="1:7" s="11" customFormat="1" ht="12.75" customHeight="1">
      <c r="A87" s="40" t="s">
        <v>33</v>
      </c>
      <c r="B87" s="41"/>
      <c r="C87" s="42" t="s">
        <v>122</v>
      </c>
      <c r="D87" s="46"/>
      <c r="E87" s="48"/>
      <c r="F87" s="45">
        <v>0</v>
      </c>
      <c r="G87" s="45">
        <v>0</v>
      </c>
    </row>
    <row r="88" spans="1:7" s="11" customFormat="1" ht="12.75" customHeight="1">
      <c r="A88" s="40" t="s">
        <v>35</v>
      </c>
      <c r="B88" s="41"/>
      <c r="C88" s="42" t="s">
        <v>123</v>
      </c>
      <c r="D88" s="46"/>
      <c r="E88" s="48"/>
      <c r="F88" s="45">
        <v>0</v>
      </c>
      <c r="G88" s="45">
        <v>0</v>
      </c>
    </row>
    <row r="89" spans="1:7" s="11" customFormat="1" ht="12.75" customHeight="1">
      <c r="A89" s="36" t="s">
        <v>53</v>
      </c>
      <c r="B89" s="49" t="s">
        <v>124</v>
      </c>
      <c r="C89" s="49"/>
      <c r="D89" s="43"/>
      <c r="E89" s="48"/>
      <c r="F89" s="45">
        <v>0</v>
      </c>
      <c r="G89" s="45">
        <v>0</v>
      </c>
    </row>
    <row r="90" spans="1:7" s="11" customFormat="1" ht="12.75" customHeight="1">
      <c r="A90" s="50" t="s">
        <v>55</v>
      </c>
      <c r="B90" s="51" t="s">
        <v>125</v>
      </c>
      <c r="C90" s="52"/>
      <c r="D90" s="53"/>
      <c r="E90" s="48"/>
      <c r="F90" s="35">
        <f>F91+F92</f>
        <v>708.61</v>
      </c>
      <c r="G90" s="35">
        <f>G91+G92</f>
        <v>962.5899999999999</v>
      </c>
    </row>
    <row r="91" spans="1:7" s="11" customFormat="1" ht="12.75" customHeight="1">
      <c r="A91" s="40" t="s">
        <v>126</v>
      </c>
      <c r="B91" s="32"/>
      <c r="C91" s="42" t="s">
        <v>127</v>
      </c>
      <c r="D91" s="83"/>
      <c r="E91" s="47"/>
      <c r="F91" s="45">
        <v>-253.98</v>
      </c>
      <c r="G91" s="45">
        <v>-1781.95</v>
      </c>
    </row>
    <row r="92" spans="1:7" s="11" customFormat="1" ht="12.75" customHeight="1">
      <c r="A92" s="40" t="s">
        <v>128</v>
      </c>
      <c r="B92" s="32"/>
      <c r="C92" s="42" t="s">
        <v>129</v>
      </c>
      <c r="D92" s="83"/>
      <c r="E92" s="47"/>
      <c r="F92" s="45">
        <v>962.59</v>
      </c>
      <c r="G92" s="45">
        <v>2744.54</v>
      </c>
    </row>
    <row r="93" spans="1:7" s="11" customFormat="1" ht="12.75" customHeight="1">
      <c r="A93" s="30" t="s">
        <v>130</v>
      </c>
      <c r="B93" s="80" t="s">
        <v>131</v>
      </c>
      <c r="C93" s="82"/>
      <c r="D93" s="82"/>
      <c r="E93" s="47"/>
      <c r="F93" s="35"/>
      <c r="G93" s="35"/>
    </row>
    <row r="94" spans="1:256" s="11" customFormat="1" ht="25.5" customHeight="1">
      <c r="A94" s="25"/>
      <c r="B94" s="70" t="s">
        <v>132</v>
      </c>
      <c r="C94" s="57"/>
      <c r="D94" s="58"/>
      <c r="E94" s="48"/>
      <c r="F94" s="35">
        <f>F59+F64+F84+F93</f>
        <v>2275129.9899999998</v>
      </c>
      <c r="G94" s="35">
        <f>G59+G64+G84+G93</f>
        <v>2175072.89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4"/>
      <c r="B95" s="77"/>
      <c r="C95" s="77"/>
      <c r="D95" s="77"/>
      <c r="E95" s="77"/>
      <c r="F95" s="3"/>
      <c r="G95" s="3"/>
    </row>
    <row r="96" spans="1:256" s="11" customFormat="1" ht="12.75" customHeight="1">
      <c r="A96" s="85" t="s">
        <v>133</v>
      </c>
      <c r="B96" s="85"/>
      <c r="C96" s="85"/>
      <c r="D96" s="85"/>
      <c r="E96" s="85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6" t="s">
        <v>135</v>
      </c>
      <c r="B97" s="86"/>
      <c r="C97" s="86"/>
      <c r="D97" s="86"/>
      <c r="E97" s="86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7"/>
      <c r="B98" s="87"/>
      <c r="C98" s="87"/>
      <c r="D98" s="87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7"/>
      <c r="B99" s="87"/>
      <c r="C99" s="87"/>
      <c r="D99" s="87"/>
      <c r="E99" s="21"/>
      <c r="F99" s="20"/>
      <c r="G99" s="20"/>
    </row>
    <row r="100" spans="1:256" s="11" customFormat="1" ht="12.75" customHeight="1">
      <c r="A100" s="85" t="s">
        <v>137</v>
      </c>
      <c r="B100" s="85"/>
      <c r="C100" s="85"/>
      <c r="D100" s="85"/>
      <c r="E100" s="85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6" t="s">
        <v>139</v>
      </c>
      <c r="B101" s="86"/>
      <c r="C101" s="86"/>
      <c r="D101" s="86"/>
      <c r="E101" s="86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 sheet="1" objects="1"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2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